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activeTab="3"/>
  </bookViews>
  <sheets>
    <sheet name="Dados" sheetId="1" r:id="rId1"/>
    <sheet name="Ex.1" sheetId="2" r:id="rId2"/>
    <sheet name="Ex.2" sheetId="3" r:id="rId3"/>
    <sheet name="Ex.3" sheetId="4" r:id="rId4"/>
  </sheets>
  <calcPr calcId="145621"/>
</workbook>
</file>

<file path=xl/calcChain.xml><?xml version="1.0" encoding="utf-8"?>
<calcChain xmlns="http://schemas.openxmlformats.org/spreadsheetml/2006/main">
  <c r="B3" i="4" l="1"/>
  <c r="D5" i="4"/>
  <c r="C5" i="4"/>
  <c r="B4" i="4" s="1"/>
  <c r="E3" i="4"/>
  <c r="C3" i="4"/>
  <c r="B58" i="3"/>
  <c r="B59" i="3"/>
  <c r="B60" i="3"/>
  <c r="B57" i="3"/>
  <c r="B61" i="3" s="1"/>
  <c r="B51" i="3"/>
  <c r="B50" i="3"/>
  <c r="B49" i="3"/>
  <c r="B48" i="3"/>
  <c r="B47" i="3"/>
  <c r="B15" i="3"/>
  <c r="B16" i="3"/>
  <c r="B17" i="3"/>
  <c r="B14" i="3"/>
  <c r="C59" i="3"/>
  <c r="D59" i="3" l="1"/>
  <c r="D60" i="3"/>
  <c r="D58" i="3"/>
  <c r="D57" i="3"/>
  <c r="B6" i="4"/>
  <c r="D6" i="4" s="1"/>
  <c r="D4" i="4"/>
  <c r="E4" i="4" s="1"/>
  <c r="C4" i="4"/>
  <c r="B18" i="3"/>
  <c r="C14" i="3" s="1"/>
  <c r="C60" i="3"/>
  <c r="C58" i="3"/>
  <c r="C57" i="3"/>
  <c r="C48" i="3"/>
  <c r="C47" i="3"/>
  <c r="C51" i="3"/>
  <c r="C49" i="3"/>
  <c r="B52" i="3"/>
  <c r="D50" i="3" s="1"/>
  <c r="C50" i="3"/>
  <c r="E58" i="3" l="1"/>
  <c r="E60" i="3"/>
  <c r="E59" i="3"/>
  <c r="E57" i="3"/>
  <c r="C15" i="3"/>
  <c r="C16" i="3"/>
  <c r="C17" i="3"/>
  <c r="D49" i="3"/>
  <c r="D51" i="3"/>
  <c r="D47" i="3"/>
  <c r="D48" i="3"/>
  <c r="C18" i="3" l="1"/>
  <c r="D52" i="3"/>
  <c r="E48" i="3"/>
  <c r="E50" i="3"/>
  <c r="E49" i="3"/>
  <c r="E51" i="3"/>
  <c r="E47" i="3"/>
</calcChain>
</file>

<file path=xl/sharedStrings.xml><?xml version="1.0" encoding="utf-8"?>
<sst xmlns="http://schemas.openxmlformats.org/spreadsheetml/2006/main" count="200" uniqueCount="68">
  <si>
    <t>Expectativa Inicial</t>
  </si>
  <si>
    <t>Baixa</t>
  </si>
  <si>
    <t>Muito Baixa</t>
  </si>
  <si>
    <t>Média</t>
  </si>
  <si>
    <t>Alta</t>
  </si>
  <si>
    <t>1a)</t>
  </si>
  <si>
    <t>1b)</t>
  </si>
  <si>
    <t>1c)</t>
  </si>
  <si>
    <t>1d)</t>
  </si>
  <si>
    <t>Expectativa Inicial - Variável Qualitativa Ordinal (Os valores, embora não numéricos, tem uma ordem natural e clara: Muito Baixa, Baixa, Média, Alta).</t>
  </si>
  <si>
    <t>Freq. Absoluta</t>
  </si>
  <si>
    <t>Freq. Relativa</t>
  </si>
  <si>
    <t>Total</t>
  </si>
  <si>
    <t>2e)</t>
  </si>
  <si>
    <t>2d)</t>
  </si>
  <si>
    <t>2c)</t>
  </si>
  <si>
    <t>2b)</t>
  </si>
  <si>
    <t>2a)</t>
  </si>
  <si>
    <t>Tabela de Frequências Simples</t>
  </si>
  <si>
    <t>2f)</t>
  </si>
  <si>
    <t>N. Participações</t>
  </si>
  <si>
    <t>Freq. Absoluta Acumulada</t>
  </si>
  <si>
    <t xml:space="preserve">Tabela de Frequências </t>
  </si>
  <si>
    <t>2g)</t>
  </si>
  <si>
    <t>Como a variável é quantitativa podemos calcular todas as frequências.</t>
  </si>
  <si>
    <t>Expectativa</t>
  </si>
  <si>
    <t>Temos o gráfico:</t>
  </si>
  <si>
    <t xml:space="preserve">Valor </t>
  </si>
  <si>
    <t>Freq. Relativa Acumulada</t>
  </si>
  <si>
    <t>As frequências acumuladas do primeiro valor são iguais às suas frequências simples</t>
  </si>
  <si>
    <t>3a)</t>
  </si>
  <si>
    <t>3b)</t>
  </si>
  <si>
    <t>3c)</t>
  </si>
  <si>
    <t>Licenciatura</t>
  </si>
  <si>
    <t>Idade</t>
  </si>
  <si>
    <t>Educação</t>
  </si>
  <si>
    <t>Ciências da Informação e da Documentação</t>
  </si>
  <si>
    <t>Ciências Sociais</t>
  </si>
  <si>
    <t>Outro</t>
  </si>
  <si>
    <t>A amostra não é adequada, pois todos os elementos frequentam o ensino superior, introduzindo um enviesamento significativo sobre a literacia da população portuguesa.</t>
  </si>
  <si>
    <t>[20,30[</t>
  </si>
  <si>
    <t>[30,40[</t>
  </si>
  <si>
    <t>[40,50[</t>
  </si>
  <si>
    <t>[50,60[</t>
  </si>
  <si>
    <t>[60,70[</t>
  </si>
  <si>
    <t>A</t>
  </si>
  <si>
    <t>B</t>
  </si>
  <si>
    <t>C</t>
  </si>
  <si>
    <t>D</t>
  </si>
  <si>
    <t>Como a frequência absoluta acumulada do último valor é 40, exitem 40 elementos. A frequência relativa simples do primeiro elemento é 0,1, o que portanto corresponde a 10%, ou seja 4 elementos.</t>
  </si>
  <si>
    <t>Os valores em falta são obtidos pelas diferenças entre as freq. Acumuladas do valor e do valor anterior, repetindo o processo para obter as frequências relativas.</t>
  </si>
  <si>
    <t>Terá de ser o gráfico ii)pois é o único para o qual a frequência absoluta acumulada no valor D é igual a 40.</t>
  </si>
  <si>
    <t>Uma vez que a frequência relativa acumulada do valor C é 60%, a sua frequência absoluta acumulada é igual  a 60% de 40, ou seja, a 24. Por outro lado, a frequência relatica simples do valor C é dada por 8/40=0,2.</t>
  </si>
  <si>
    <t>A soma das das frequências absolutas dos valores A, B e C têm de corresponder à soma acumulada até ao valor C, ou seja, 24. Assim o valor da frequeência acumulada simples do valor B é dado por 24-8-4=12. Daí tira-se que o o valor da frequência absoluta acumulada é 12+4=16. Mais ainda, o valor da sua frequência relativa simples é 12/40=0,3 e logo a frequência relativa acumulada é 0,3+0,1=0,4.</t>
  </si>
  <si>
    <t>Tabela de Frequências</t>
  </si>
  <si>
    <t>Pretende-se relacionar a expetativa incial de o sucesso na UC com a idade e o curso que o aluno frequenta.</t>
  </si>
  <si>
    <t>Licenciatura - Variável Qualitativa Nominal</t>
  </si>
  <si>
    <t>Idade - Variável Quantitativa Discreta (porque só assume valores inteiros), embora se possa considerar contínua, uma vez que o tempo é uma variável contínua.</t>
  </si>
  <si>
    <t>Como a variável Licenciatura é qualiativa Qualitativa Nominal não faz sentido calcular as frequências acumuladas (não existe ordem no valor das variáveis).</t>
  </si>
  <si>
    <t>II) Os anos do último século</t>
  </si>
  <si>
    <t>I) Os 100 funcionários (escolhidos aleatoriamente)</t>
  </si>
  <si>
    <t>II) Os 10 últimos anos</t>
  </si>
  <si>
    <t>I) Fumador (variável dicotómica: Sim, Não)</t>
  </si>
  <si>
    <t>II) Nº de nascimentos</t>
  </si>
  <si>
    <t>I) A amostra é adequada, pois os funcionários são escolhidos aleatoriamente.</t>
  </si>
  <si>
    <t>I) A amostra é enviesada porque apenas considera os últimos 10 anos do século, não sendo representativa (longitudinalmente) do que se passou no século.</t>
  </si>
  <si>
    <t>I) conjunto de todos os trabalhadores da empresa multinacional</t>
  </si>
  <si>
    <t>A afirmação é falsa. Um elemento tem desempenho pior ou igual a classe C se pertencer á classe C ou D. Como a frequência relativa acumulada para a classe B é 40%, existe exatamente  um total de 60% elementos nas classes C e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</si>
</sst>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rgb="FF7030A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/>
    <xf numFmtId="1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1" xfId="0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9" fontId="0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Border="1"/>
    <xf numFmtId="0" fontId="0" fillId="0" borderId="1" xfId="0" applyFont="1" applyBorder="1" applyAlignment="1">
      <alignment horizontal="center"/>
    </xf>
    <xf numFmtId="10" fontId="0" fillId="0" borderId="1" xfId="0" applyNumberFormat="1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2" fillId="0" borderId="0" xfId="0" applyFont="1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/>
    <xf numFmtId="0" fontId="7" fillId="0" borderId="1" xfId="0" applyFont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2" fillId="0" borderId="1" xfId="0" applyFont="1" applyFill="1" applyBorder="1"/>
    <xf numFmtId="0" fontId="4" fillId="0" borderId="1" xfId="0" applyFont="1" applyFill="1" applyBorder="1"/>
    <xf numFmtId="0" fontId="3" fillId="2" borderId="1" xfId="0" applyFont="1" applyFill="1" applyBorder="1"/>
    <xf numFmtId="0" fontId="8" fillId="0" borderId="1" xfId="0" applyFont="1" applyFill="1" applyBorder="1"/>
    <xf numFmtId="0" fontId="9" fillId="0" borderId="1" xfId="0" applyFont="1" applyFill="1" applyBorder="1"/>
    <xf numFmtId="0" fontId="10" fillId="0" borderId="1" xfId="0" applyFont="1" applyFill="1" applyBorder="1"/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Ex.2!$B$13</c:f>
              <c:strCache>
                <c:ptCount val="1"/>
                <c:pt idx="0">
                  <c:v>Freq. Absoluta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Ex.2!$A$14:$A$17</c:f>
              <c:strCache>
                <c:ptCount val="4"/>
                <c:pt idx="0">
                  <c:v>Educação</c:v>
                </c:pt>
                <c:pt idx="1">
                  <c:v>Ciências Sociais</c:v>
                </c:pt>
                <c:pt idx="2">
                  <c:v>Ciências da Informação e da Documentação</c:v>
                </c:pt>
                <c:pt idx="3">
                  <c:v>Outro</c:v>
                </c:pt>
              </c:strCache>
            </c:strRef>
          </c:cat>
          <c:val>
            <c:numRef>
              <c:f>Ex.2!$B$14:$B$17</c:f>
              <c:numCache>
                <c:formatCode>General</c:formatCode>
                <c:ptCount val="4"/>
                <c:pt idx="0">
                  <c:v>31</c:v>
                </c:pt>
                <c:pt idx="1">
                  <c:v>18</c:v>
                </c:pt>
                <c:pt idx="2">
                  <c:v>9</c:v>
                </c:pt>
                <c:pt idx="3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Ex.2!$D$56</c:f>
              <c:strCache>
                <c:ptCount val="1"/>
                <c:pt idx="0">
                  <c:v>Freq. Relativa</c:v>
                </c:pt>
              </c:strCache>
            </c:strRef>
          </c:tx>
          <c:invertIfNegative val="0"/>
          <c:cat>
            <c:strRef>
              <c:f>Ex.2!$A$57:$A$60</c:f>
              <c:strCache>
                <c:ptCount val="4"/>
                <c:pt idx="0">
                  <c:v>Muito Baixa</c:v>
                </c:pt>
                <c:pt idx="1">
                  <c:v>Baixa</c:v>
                </c:pt>
                <c:pt idx="2">
                  <c:v>Média</c:v>
                </c:pt>
                <c:pt idx="3">
                  <c:v>Alta</c:v>
                </c:pt>
              </c:strCache>
            </c:strRef>
          </c:cat>
          <c:val>
            <c:numRef>
              <c:f>Ex.2!$D$57:$D$60</c:f>
              <c:numCache>
                <c:formatCode>0.00%</c:formatCode>
                <c:ptCount val="4"/>
                <c:pt idx="0">
                  <c:v>0.2</c:v>
                </c:pt>
                <c:pt idx="1">
                  <c:v>0.5</c:v>
                </c:pt>
                <c:pt idx="2">
                  <c:v>0.2</c:v>
                </c:pt>
                <c:pt idx="3">
                  <c:v>0.1</c:v>
                </c:pt>
              </c:numCache>
            </c:numRef>
          </c:val>
        </c:ser>
        <c:ser>
          <c:idx val="1"/>
          <c:order val="1"/>
          <c:tx>
            <c:strRef>
              <c:f>Ex.2!$E$56</c:f>
              <c:strCache>
                <c:ptCount val="1"/>
                <c:pt idx="0">
                  <c:v>Freq. Relativa Acumulada</c:v>
                </c:pt>
              </c:strCache>
            </c:strRef>
          </c:tx>
          <c:invertIfNegative val="0"/>
          <c:cat>
            <c:strRef>
              <c:f>Ex.2!$A$57:$A$60</c:f>
              <c:strCache>
                <c:ptCount val="4"/>
                <c:pt idx="0">
                  <c:v>Muito Baixa</c:v>
                </c:pt>
                <c:pt idx="1">
                  <c:v>Baixa</c:v>
                </c:pt>
                <c:pt idx="2">
                  <c:v>Média</c:v>
                </c:pt>
                <c:pt idx="3">
                  <c:v>Alta</c:v>
                </c:pt>
              </c:strCache>
            </c:strRef>
          </c:cat>
          <c:val>
            <c:numRef>
              <c:f>Ex.2!$E$57:$E$60</c:f>
              <c:numCache>
                <c:formatCode>0.00%</c:formatCode>
                <c:ptCount val="4"/>
                <c:pt idx="0">
                  <c:v>0.2</c:v>
                </c:pt>
                <c:pt idx="1">
                  <c:v>0.7</c:v>
                </c:pt>
                <c:pt idx="2">
                  <c:v>0.89999999999999991</c:v>
                </c:pt>
                <c:pt idx="3">
                  <c:v>0.99999999999999989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568256"/>
        <c:axId val="99574144"/>
      </c:barChart>
      <c:catAx>
        <c:axId val="99568256"/>
        <c:scaling>
          <c:orientation val="minMax"/>
        </c:scaling>
        <c:delete val="0"/>
        <c:axPos val="b"/>
        <c:majorTickMark val="out"/>
        <c:minorTickMark val="none"/>
        <c:tickLblPos val="nextTo"/>
        <c:crossAx val="99574144"/>
        <c:crosses val="autoZero"/>
        <c:auto val="1"/>
        <c:lblAlgn val="ctr"/>
        <c:lblOffset val="100"/>
        <c:noMultiLvlLbl val="0"/>
      </c:catAx>
      <c:valAx>
        <c:axId val="99574144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995682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20</xdr:row>
      <xdr:rowOff>171450</xdr:rowOff>
    </xdr:from>
    <xdr:to>
      <xdr:col>2</xdr:col>
      <xdr:colOff>981075</xdr:colOff>
      <xdr:row>35</xdr:row>
      <xdr:rowOff>57150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63</xdr:row>
      <xdr:rowOff>171450</xdr:rowOff>
    </xdr:from>
    <xdr:to>
      <xdr:col>5</xdr:col>
      <xdr:colOff>152400</xdr:colOff>
      <xdr:row>78</xdr:row>
      <xdr:rowOff>57150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topLeftCell="A44" workbookViewId="0">
      <selection activeCell="C63" sqref="C63"/>
    </sheetView>
  </sheetViews>
  <sheetFormatPr defaultRowHeight="15.75" x14ac:dyDescent="0.25"/>
  <cols>
    <col min="1" max="1" width="6.42578125" style="30" bestFit="1" customWidth="1"/>
    <col min="2" max="2" width="42.85546875" style="30" bestFit="1" customWidth="1"/>
    <col min="3" max="3" width="18.85546875" style="30" bestFit="1" customWidth="1"/>
  </cols>
  <sheetData>
    <row r="1" spans="1:4" x14ac:dyDescent="0.25">
      <c r="A1" s="28" t="s">
        <v>34</v>
      </c>
      <c r="B1" s="28" t="s">
        <v>33</v>
      </c>
      <c r="C1" s="28" t="s">
        <v>0</v>
      </c>
      <c r="D1" s="1"/>
    </row>
    <row r="2" spans="1:4" x14ac:dyDescent="0.25">
      <c r="A2" s="29">
        <v>25</v>
      </c>
      <c r="B2" s="29" t="s">
        <v>35</v>
      </c>
      <c r="C2" s="29" t="s">
        <v>1</v>
      </c>
    </row>
    <row r="3" spans="1:4" x14ac:dyDescent="0.25">
      <c r="A3" s="29">
        <v>30</v>
      </c>
      <c r="B3" s="29" t="s">
        <v>35</v>
      </c>
      <c r="C3" s="29" t="s">
        <v>3</v>
      </c>
    </row>
    <row r="4" spans="1:4" x14ac:dyDescent="0.25">
      <c r="A4" s="29">
        <v>60</v>
      </c>
      <c r="B4" s="31" t="s">
        <v>37</v>
      </c>
      <c r="C4" s="29" t="s">
        <v>4</v>
      </c>
    </row>
    <row r="5" spans="1:4" x14ac:dyDescent="0.25">
      <c r="A5" s="29">
        <v>34</v>
      </c>
      <c r="B5" s="31" t="s">
        <v>37</v>
      </c>
      <c r="C5" s="29" t="s">
        <v>3</v>
      </c>
    </row>
    <row r="6" spans="1:4" x14ac:dyDescent="0.25">
      <c r="A6" s="29">
        <v>23</v>
      </c>
      <c r="B6" s="29" t="s">
        <v>35</v>
      </c>
      <c r="C6" s="29" t="s">
        <v>1</v>
      </c>
    </row>
    <row r="7" spans="1:4" x14ac:dyDescent="0.25">
      <c r="A7" s="29">
        <v>45</v>
      </c>
      <c r="B7" s="29" t="s">
        <v>35</v>
      </c>
      <c r="C7" s="29" t="s">
        <v>1</v>
      </c>
    </row>
    <row r="8" spans="1:4" x14ac:dyDescent="0.25">
      <c r="A8" s="29">
        <v>38</v>
      </c>
      <c r="B8" s="31" t="s">
        <v>37</v>
      </c>
      <c r="C8" s="29" t="s">
        <v>1</v>
      </c>
    </row>
    <row r="9" spans="1:4" x14ac:dyDescent="0.25">
      <c r="A9" s="29">
        <v>33</v>
      </c>
      <c r="B9" s="31" t="s">
        <v>37</v>
      </c>
      <c r="C9" s="29" t="s">
        <v>4</v>
      </c>
    </row>
    <row r="10" spans="1:4" x14ac:dyDescent="0.25">
      <c r="A10" s="29">
        <v>27</v>
      </c>
      <c r="B10" s="31" t="s">
        <v>37</v>
      </c>
      <c r="C10" s="29" t="s">
        <v>3</v>
      </c>
    </row>
    <row r="11" spans="1:4" x14ac:dyDescent="0.25">
      <c r="A11" s="29">
        <v>29</v>
      </c>
      <c r="B11" s="29" t="s">
        <v>35</v>
      </c>
      <c r="C11" s="29" t="s">
        <v>2</v>
      </c>
    </row>
    <row r="12" spans="1:4" x14ac:dyDescent="0.25">
      <c r="A12" s="29">
        <v>32</v>
      </c>
      <c r="B12" s="29" t="s">
        <v>35</v>
      </c>
      <c r="C12" s="29" t="s">
        <v>1</v>
      </c>
    </row>
    <row r="13" spans="1:4" x14ac:dyDescent="0.25">
      <c r="A13" s="29">
        <v>26</v>
      </c>
      <c r="B13" s="29" t="s">
        <v>35</v>
      </c>
      <c r="C13" s="29" t="s">
        <v>2</v>
      </c>
    </row>
    <row r="14" spans="1:4" x14ac:dyDescent="0.25">
      <c r="A14" s="29">
        <v>29</v>
      </c>
      <c r="B14" s="31" t="s">
        <v>35</v>
      </c>
      <c r="C14" s="29" t="s">
        <v>1</v>
      </c>
    </row>
    <row r="15" spans="1:4" x14ac:dyDescent="0.25">
      <c r="A15" s="29">
        <v>30</v>
      </c>
      <c r="B15" s="31" t="s">
        <v>37</v>
      </c>
      <c r="C15" s="29" t="s">
        <v>1</v>
      </c>
    </row>
    <row r="16" spans="1:4" x14ac:dyDescent="0.25">
      <c r="A16" s="29">
        <v>41</v>
      </c>
      <c r="B16" s="31" t="s">
        <v>35</v>
      </c>
      <c r="C16" s="29" t="s">
        <v>1</v>
      </c>
    </row>
    <row r="17" spans="1:3" x14ac:dyDescent="0.25">
      <c r="A17" s="29">
        <v>35</v>
      </c>
      <c r="B17" s="31" t="s">
        <v>35</v>
      </c>
      <c r="C17" s="29" t="s">
        <v>4</v>
      </c>
    </row>
    <row r="18" spans="1:3" x14ac:dyDescent="0.25">
      <c r="A18" s="29">
        <v>52</v>
      </c>
      <c r="B18" s="31" t="s">
        <v>35</v>
      </c>
      <c r="C18" s="29" t="s">
        <v>2</v>
      </c>
    </row>
    <row r="19" spans="1:3" x14ac:dyDescent="0.25">
      <c r="A19" s="29">
        <v>32</v>
      </c>
      <c r="B19" s="31" t="s">
        <v>35</v>
      </c>
      <c r="C19" s="29" t="s">
        <v>1</v>
      </c>
    </row>
    <row r="20" spans="1:3" x14ac:dyDescent="0.25">
      <c r="A20" s="29">
        <v>41</v>
      </c>
      <c r="B20" s="31" t="s">
        <v>35</v>
      </c>
      <c r="C20" s="29" t="s">
        <v>3</v>
      </c>
    </row>
    <row r="21" spans="1:3" x14ac:dyDescent="0.25">
      <c r="A21" s="29">
        <v>38</v>
      </c>
      <c r="B21" s="31" t="s">
        <v>35</v>
      </c>
      <c r="C21" s="29" t="s">
        <v>2</v>
      </c>
    </row>
    <row r="22" spans="1:3" x14ac:dyDescent="0.25">
      <c r="A22" s="29">
        <v>27</v>
      </c>
      <c r="B22" s="31" t="s">
        <v>37</v>
      </c>
      <c r="C22" s="29" t="s">
        <v>1</v>
      </c>
    </row>
    <row r="23" spans="1:3" x14ac:dyDescent="0.25">
      <c r="A23" s="29">
        <v>31</v>
      </c>
      <c r="B23" s="31" t="s">
        <v>35</v>
      </c>
      <c r="C23" s="29" t="s">
        <v>3</v>
      </c>
    </row>
    <row r="24" spans="1:3" x14ac:dyDescent="0.25">
      <c r="A24" s="29">
        <v>48</v>
      </c>
      <c r="B24" s="31" t="s">
        <v>35</v>
      </c>
      <c r="C24" s="29" t="s">
        <v>2</v>
      </c>
    </row>
    <row r="25" spans="1:3" x14ac:dyDescent="0.25">
      <c r="A25" s="29">
        <v>41</v>
      </c>
      <c r="B25" s="31" t="s">
        <v>35</v>
      </c>
      <c r="C25" s="29" t="s">
        <v>1</v>
      </c>
    </row>
    <row r="26" spans="1:3" x14ac:dyDescent="0.25">
      <c r="A26" s="29">
        <v>28</v>
      </c>
      <c r="B26" s="31" t="s">
        <v>35</v>
      </c>
      <c r="C26" s="29" t="s">
        <v>2</v>
      </c>
    </row>
    <row r="27" spans="1:3" x14ac:dyDescent="0.25">
      <c r="A27" s="29">
        <v>29</v>
      </c>
      <c r="B27" s="31" t="s">
        <v>37</v>
      </c>
      <c r="C27" s="29" t="s">
        <v>1</v>
      </c>
    </row>
    <row r="28" spans="1:3" x14ac:dyDescent="0.25">
      <c r="A28" s="29">
        <v>30</v>
      </c>
      <c r="B28" s="31" t="s">
        <v>37</v>
      </c>
      <c r="C28" s="29" t="s">
        <v>1</v>
      </c>
    </row>
    <row r="29" spans="1:3" x14ac:dyDescent="0.25">
      <c r="A29" s="29">
        <v>41</v>
      </c>
      <c r="B29" s="31" t="s">
        <v>37</v>
      </c>
      <c r="C29" s="29" t="s">
        <v>1</v>
      </c>
    </row>
    <row r="30" spans="1:3" x14ac:dyDescent="0.25">
      <c r="A30" s="29">
        <v>35</v>
      </c>
      <c r="B30" s="31" t="s">
        <v>35</v>
      </c>
      <c r="C30" s="29" t="s">
        <v>3</v>
      </c>
    </row>
    <row r="31" spans="1:3" x14ac:dyDescent="0.25">
      <c r="A31" s="29">
        <v>33</v>
      </c>
      <c r="B31" s="31" t="s">
        <v>35</v>
      </c>
      <c r="C31" s="29" t="s">
        <v>4</v>
      </c>
    </row>
    <row r="32" spans="1:3" x14ac:dyDescent="0.25">
      <c r="A32" s="29">
        <v>44</v>
      </c>
      <c r="B32" s="31" t="s">
        <v>35</v>
      </c>
      <c r="C32" s="29" t="s">
        <v>3</v>
      </c>
    </row>
    <row r="33" spans="1:3" x14ac:dyDescent="0.25">
      <c r="A33" s="29">
        <v>28</v>
      </c>
      <c r="B33" s="31" t="s">
        <v>36</v>
      </c>
      <c r="C33" s="29" t="s">
        <v>1</v>
      </c>
    </row>
    <row r="34" spans="1:3" x14ac:dyDescent="0.25">
      <c r="A34" s="29">
        <v>36</v>
      </c>
      <c r="B34" s="29" t="s">
        <v>38</v>
      </c>
      <c r="C34" s="29" t="s">
        <v>1</v>
      </c>
    </row>
    <row r="35" spans="1:3" x14ac:dyDescent="0.25">
      <c r="A35" s="29">
        <v>39</v>
      </c>
      <c r="B35" s="31" t="s">
        <v>36</v>
      </c>
      <c r="C35" s="29" t="s">
        <v>1</v>
      </c>
    </row>
    <row r="36" spans="1:3" x14ac:dyDescent="0.25">
      <c r="A36" s="29">
        <v>32</v>
      </c>
      <c r="B36" s="31" t="s">
        <v>36</v>
      </c>
      <c r="C36" s="29" t="s">
        <v>4</v>
      </c>
    </row>
    <row r="37" spans="1:3" x14ac:dyDescent="0.25">
      <c r="A37" s="29">
        <v>33</v>
      </c>
      <c r="B37" s="31" t="s">
        <v>35</v>
      </c>
      <c r="C37" s="29" t="s">
        <v>3</v>
      </c>
    </row>
    <row r="38" spans="1:3" x14ac:dyDescent="0.25">
      <c r="A38" s="29">
        <v>43</v>
      </c>
      <c r="B38" s="31" t="s">
        <v>35</v>
      </c>
      <c r="C38" s="29" t="s">
        <v>2</v>
      </c>
    </row>
    <row r="39" spans="1:3" x14ac:dyDescent="0.25">
      <c r="A39" s="29">
        <v>54</v>
      </c>
      <c r="B39" s="31" t="s">
        <v>35</v>
      </c>
      <c r="C39" s="29" t="s">
        <v>1</v>
      </c>
    </row>
    <row r="40" spans="1:3" x14ac:dyDescent="0.25">
      <c r="A40" s="29">
        <v>44</v>
      </c>
      <c r="B40" s="31" t="s">
        <v>37</v>
      </c>
      <c r="C40" s="29" t="s">
        <v>2</v>
      </c>
    </row>
    <row r="41" spans="1:3" x14ac:dyDescent="0.25">
      <c r="A41" s="29">
        <v>42</v>
      </c>
      <c r="B41" s="31" t="s">
        <v>37</v>
      </c>
      <c r="C41" s="29" t="s">
        <v>1</v>
      </c>
    </row>
    <row r="42" spans="1:3" x14ac:dyDescent="0.25">
      <c r="A42" s="29">
        <v>25</v>
      </c>
      <c r="B42" s="31" t="s">
        <v>37</v>
      </c>
      <c r="C42" s="29" t="s">
        <v>1</v>
      </c>
    </row>
    <row r="43" spans="1:3" x14ac:dyDescent="0.25">
      <c r="A43" s="29">
        <v>67</v>
      </c>
      <c r="B43" s="31" t="s">
        <v>37</v>
      </c>
      <c r="C43" s="29" t="s">
        <v>1</v>
      </c>
    </row>
    <row r="44" spans="1:3" x14ac:dyDescent="0.25">
      <c r="A44" s="29">
        <v>28</v>
      </c>
      <c r="B44" s="29" t="s">
        <v>38</v>
      </c>
      <c r="C44" s="29" t="s">
        <v>2</v>
      </c>
    </row>
    <row r="45" spans="1:3" x14ac:dyDescent="0.25">
      <c r="A45" s="29">
        <v>53</v>
      </c>
      <c r="B45" s="31" t="s">
        <v>37</v>
      </c>
      <c r="C45" s="29" t="s">
        <v>1</v>
      </c>
    </row>
    <row r="46" spans="1:3" x14ac:dyDescent="0.25">
      <c r="A46" s="29">
        <v>43</v>
      </c>
      <c r="B46" s="31" t="s">
        <v>35</v>
      </c>
      <c r="C46" s="29" t="s">
        <v>3</v>
      </c>
    </row>
    <row r="47" spans="1:3" x14ac:dyDescent="0.25">
      <c r="A47" s="29">
        <v>31</v>
      </c>
      <c r="B47" s="31" t="s">
        <v>35</v>
      </c>
      <c r="C47" s="29" t="s">
        <v>2</v>
      </c>
    </row>
    <row r="48" spans="1:3" x14ac:dyDescent="0.25">
      <c r="A48" s="29">
        <v>37</v>
      </c>
      <c r="B48" s="31" t="s">
        <v>35</v>
      </c>
      <c r="C48" s="29" t="s">
        <v>1</v>
      </c>
    </row>
    <row r="49" spans="1:3" x14ac:dyDescent="0.25">
      <c r="A49" s="29">
        <v>35</v>
      </c>
      <c r="B49" s="31" t="s">
        <v>35</v>
      </c>
      <c r="C49" s="29" t="s">
        <v>3</v>
      </c>
    </row>
    <row r="50" spans="1:3" x14ac:dyDescent="0.25">
      <c r="A50" s="29">
        <v>34</v>
      </c>
      <c r="B50" s="31" t="s">
        <v>36</v>
      </c>
      <c r="C50" s="29" t="s">
        <v>2</v>
      </c>
    </row>
    <row r="51" spans="1:3" x14ac:dyDescent="0.25">
      <c r="A51" s="29">
        <v>28</v>
      </c>
      <c r="B51" s="31" t="s">
        <v>37</v>
      </c>
      <c r="C51" s="29" t="s">
        <v>1</v>
      </c>
    </row>
    <row r="52" spans="1:3" x14ac:dyDescent="0.25">
      <c r="A52" s="29">
        <v>34</v>
      </c>
      <c r="B52" s="31" t="s">
        <v>37</v>
      </c>
      <c r="C52" s="29" t="s">
        <v>2</v>
      </c>
    </row>
    <row r="53" spans="1:3" x14ac:dyDescent="0.25">
      <c r="A53" s="29">
        <v>38</v>
      </c>
      <c r="B53" s="31" t="s">
        <v>36</v>
      </c>
      <c r="C53" s="29" t="s">
        <v>1</v>
      </c>
    </row>
    <row r="54" spans="1:3" x14ac:dyDescent="0.25">
      <c r="A54" s="29">
        <v>37</v>
      </c>
      <c r="B54" s="31" t="s">
        <v>37</v>
      </c>
      <c r="C54" s="29" t="s">
        <v>1</v>
      </c>
    </row>
    <row r="55" spans="1:3" x14ac:dyDescent="0.25">
      <c r="A55" s="29">
        <v>38</v>
      </c>
      <c r="B55" s="31" t="s">
        <v>36</v>
      </c>
      <c r="C55" s="29" t="s">
        <v>1</v>
      </c>
    </row>
    <row r="56" spans="1:3" x14ac:dyDescent="0.25">
      <c r="A56" s="29">
        <v>32</v>
      </c>
      <c r="B56" s="31" t="s">
        <v>36</v>
      </c>
      <c r="C56" s="29" t="s">
        <v>3</v>
      </c>
    </row>
    <row r="57" spans="1:3" x14ac:dyDescent="0.25">
      <c r="A57" s="29">
        <v>41</v>
      </c>
      <c r="B57" s="31" t="s">
        <v>35</v>
      </c>
      <c r="C57" s="29" t="s">
        <v>4</v>
      </c>
    </row>
    <row r="58" spans="1:3" x14ac:dyDescent="0.25">
      <c r="A58" s="29">
        <v>48</v>
      </c>
      <c r="B58" s="31" t="s">
        <v>35</v>
      </c>
      <c r="C58" s="29" t="s">
        <v>3</v>
      </c>
    </row>
    <row r="59" spans="1:3" x14ac:dyDescent="0.25">
      <c r="A59" s="29">
        <v>45</v>
      </c>
      <c r="B59" s="31" t="s">
        <v>36</v>
      </c>
      <c r="C59" s="29" t="s">
        <v>1</v>
      </c>
    </row>
    <row r="60" spans="1:3" x14ac:dyDescent="0.25">
      <c r="A60" s="29">
        <v>46</v>
      </c>
      <c r="B60" s="31" t="s">
        <v>35</v>
      </c>
      <c r="C60" s="29" t="s">
        <v>1</v>
      </c>
    </row>
    <row r="61" spans="1:3" x14ac:dyDescent="0.25">
      <c r="A61" s="29">
        <v>32</v>
      </c>
      <c r="B61" s="31" t="s">
        <v>36</v>
      </c>
      <c r="C61" s="29" t="s">
        <v>1</v>
      </c>
    </row>
  </sheetData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activeCell="A3" sqref="A3:E3"/>
    </sheetView>
  </sheetViews>
  <sheetFormatPr defaultRowHeight="15" x14ac:dyDescent="0.25"/>
  <cols>
    <col min="1" max="1" width="15.5703125" style="9" bestFit="1" customWidth="1"/>
    <col min="2" max="2" width="19.42578125" style="9" bestFit="1" customWidth="1"/>
    <col min="3" max="3" width="30.140625" style="9" bestFit="1" customWidth="1"/>
    <col min="4" max="4" width="18.7109375" style="9" bestFit="1" customWidth="1"/>
    <col min="5" max="5" width="29.28515625" style="9" bestFit="1" customWidth="1"/>
    <col min="6" max="16384" width="9.140625" style="9"/>
  </cols>
  <sheetData>
    <row r="1" spans="1:9" x14ac:dyDescent="0.25">
      <c r="A1" s="6" t="s">
        <v>5</v>
      </c>
      <c r="B1" s="7"/>
      <c r="C1" s="7"/>
      <c r="D1" s="8"/>
      <c r="E1" s="8"/>
      <c r="F1" s="8"/>
      <c r="G1" s="8"/>
      <c r="H1" s="8"/>
      <c r="I1" s="8"/>
    </row>
    <row r="2" spans="1:9" x14ac:dyDescent="0.25">
      <c r="A2" s="41" t="s">
        <v>66</v>
      </c>
      <c r="B2" s="42"/>
      <c r="C2" s="42"/>
      <c r="D2" s="42"/>
      <c r="E2" s="42"/>
      <c r="F2" s="8"/>
      <c r="G2" s="8"/>
      <c r="H2" s="8"/>
      <c r="I2" s="8"/>
    </row>
    <row r="3" spans="1:9" x14ac:dyDescent="0.25">
      <c r="A3" s="41" t="s">
        <v>59</v>
      </c>
      <c r="B3" s="42"/>
      <c r="C3" s="42"/>
      <c r="D3" s="42"/>
      <c r="E3" s="42"/>
      <c r="F3" s="8"/>
      <c r="G3" s="8"/>
      <c r="H3" s="8"/>
      <c r="I3" s="8"/>
    </row>
    <row r="4" spans="1:9" x14ac:dyDescent="0.25">
      <c r="A4" s="7"/>
      <c r="B4" s="7"/>
      <c r="C4" s="10"/>
      <c r="D4" s="8"/>
      <c r="E4" s="8"/>
      <c r="F4" s="8"/>
      <c r="G4" s="8"/>
      <c r="H4" s="8"/>
      <c r="I4" s="8"/>
    </row>
    <row r="5" spans="1:9" x14ac:dyDescent="0.25">
      <c r="A5" s="5" t="s">
        <v>6</v>
      </c>
      <c r="B5" s="7"/>
      <c r="C5" s="7"/>
      <c r="D5" s="8"/>
      <c r="E5" s="8"/>
      <c r="F5" s="8"/>
      <c r="G5" s="8"/>
      <c r="H5" s="8"/>
      <c r="I5" s="8"/>
    </row>
    <row r="6" spans="1:9" x14ac:dyDescent="0.25">
      <c r="A6" s="41" t="s">
        <v>62</v>
      </c>
      <c r="B6" s="42"/>
      <c r="C6" s="42"/>
      <c r="D6" s="42"/>
      <c r="E6" s="42"/>
      <c r="F6" s="8"/>
      <c r="G6" s="8"/>
      <c r="H6" s="8"/>
      <c r="I6" s="8"/>
    </row>
    <row r="7" spans="1:9" x14ac:dyDescent="0.25">
      <c r="A7" s="41" t="s">
        <v>63</v>
      </c>
      <c r="B7" s="42"/>
      <c r="C7" s="42"/>
      <c r="D7" s="42"/>
      <c r="E7" s="42"/>
      <c r="F7" s="8"/>
      <c r="G7" s="8"/>
      <c r="H7" s="8"/>
      <c r="I7" s="8"/>
    </row>
    <row r="8" spans="1:9" x14ac:dyDescent="0.25">
      <c r="A8" s="7"/>
      <c r="B8" s="7"/>
      <c r="C8" s="7"/>
      <c r="D8" s="7"/>
      <c r="E8" s="7"/>
      <c r="F8" s="8"/>
      <c r="G8" s="8"/>
      <c r="H8" s="8"/>
      <c r="I8" s="8"/>
    </row>
    <row r="9" spans="1:9" x14ac:dyDescent="0.25">
      <c r="A9" s="5" t="s">
        <v>7</v>
      </c>
      <c r="B9" s="7"/>
      <c r="C9" s="7"/>
      <c r="D9" s="8"/>
      <c r="E9" s="8"/>
      <c r="F9" s="8"/>
      <c r="G9" s="8"/>
      <c r="H9" s="8"/>
      <c r="I9" s="8"/>
    </row>
    <row r="10" spans="1:9" x14ac:dyDescent="0.25">
      <c r="A10" s="41" t="s">
        <v>60</v>
      </c>
      <c r="B10" s="42"/>
      <c r="C10" s="42"/>
      <c r="D10" s="42"/>
      <c r="E10" s="42"/>
      <c r="F10" s="8"/>
      <c r="G10" s="8"/>
      <c r="H10" s="8"/>
      <c r="I10" s="8"/>
    </row>
    <row r="11" spans="1:9" x14ac:dyDescent="0.25">
      <c r="A11" s="41" t="s">
        <v>61</v>
      </c>
      <c r="B11" s="42"/>
      <c r="C11" s="42"/>
      <c r="D11" s="42"/>
      <c r="E11" s="42"/>
      <c r="F11" s="8"/>
      <c r="G11" s="8"/>
      <c r="H11" s="8"/>
      <c r="I11" s="8"/>
    </row>
    <row r="12" spans="1:9" x14ac:dyDescent="0.25">
      <c r="A12" s="7"/>
      <c r="B12" s="7"/>
      <c r="C12" s="11"/>
      <c r="D12" s="10"/>
      <c r="E12" s="10"/>
      <c r="F12" s="8"/>
      <c r="G12" s="8"/>
      <c r="H12" s="8"/>
      <c r="I12" s="8"/>
    </row>
    <row r="13" spans="1:9" x14ac:dyDescent="0.25">
      <c r="A13" s="5" t="s">
        <v>8</v>
      </c>
      <c r="B13" s="7"/>
      <c r="C13" s="7"/>
      <c r="D13" s="8"/>
      <c r="E13" s="8"/>
      <c r="F13" s="8"/>
      <c r="G13" s="8"/>
      <c r="H13" s="8"/>
      <c r="I13" s="8"/>
    </row>
    <row r="14" spans="1:9" x14ac:dyDescent="0.25">
      <c r="A14" s="41" t="s">
        <v>64</v>
      </c>
      <c r="B14" s="42"/>
      <c r="C14" s="42"/>
      <c r="D14" s="42"/>
      <c r="E14" s="42"/>
      <c r="F14" s="8"/>
      <c r="G14" s="8"/>
      <c r="H14" s="8"/>
      <c r="I14" s="8"/>
    </row>
    <row r="15" spans="1:9" ht="31.5" customHeight="1" x14ac:dyDescent="0.25">
      <c r="A15" s="39" t="s">
        <v>65</v>
      </c>
      <c r="B15" s="40"/>
      <c r="C15" s="40"/>
      <c r="D15" s="40"/>
      <c r="E15" s="40"/>
      <c r="F15" s="8"/>
      <c r="G15" s="8"/>
      <c r="H15" s="8"/>
      <c r="I15" s="8"/>
    </row>
    <row r="16" spans="1:9" x14ac:dyDescent="0.25">
      <c r="A16" s="7"/>
      <c r="B16" s="7"/>
      <c r="C16" s="7"/>
      <c r="D16" s="10"/>
      <c r="E16" s="7"/>
      <c r="F16" s="8"/>
      <c r="G16" s="8"/>
      <c r="H16" s="8"/>
      <c r="I16" s="8"/>
    </row>
    <row r="17" spans="1:9" x14ac:dyDescent="0.25">
      <c r="A17" s="8"/>
      <c r="B17" s="8"/>
      <c r="C17" s="8"/>
      <c r="D17" s="8"/>
      <c r="E17" s="8"/>
      <c r="F17" s="8"/>
      <c r="G17" s="8"/>
      <c r="H17" s="8"/>
      <c r="I17" s="8"/>
    </row>
    <row r="18" spans="1:9" x14ac:dyDescent="0.25">
      <c r="A18" s="8"/>
      <c r="B18" s="8"/>
      <c r="C18" s="8"/>
      <c r="D18" s="8"/>
      <c r="E18" s="8"/>
      <c r="F18" s="8"/>
      <c r="G18" s="8"/>
      <c r="H18" s="8"/>
      <c r="I18" s="8"/>
    </row>
    <row r="19" spans="1:9" x14ac:dyDescent="0.25">
      <c r="A19" s="8"/>
      <c r="B19" s="8"/>
      <c r="C19" s="8"/>
      <c r="D19" s="8"/>
      <c r="E19" s="8"/>
      <c r="F19" s="8"/>
      <c r="G19" s="8"/>
      <c r="H19" s="8"/>
      <c r="I19" s="8"/>
    </row>
    <row r="20" spans="1:9" x14ac:dyDescent="0.25">
      <c r="A20" s="7"/>
      <c r="B20" s="7"/>
      <c r="C20" s="7"/>
      <c r="D20" s="7"/>
      <c r="E20" s="7"/>
      <c r="F20" s="8"/>
      <c r="G20" s="8"/>
      <c r="H20" s="8"/>
      <c r="I20" s="8"/>
    </row>
    <row r="21" spans="1:9" x14ac:dyDescent="0.25">
      <c r="A21" s="7"/>
      <c r="B21" s="7"/>
      <c r="C21" s="7"/>
      <c r="D21" s="7"/>
      <c r="E21" s="7"/>
      <c r="F21" s="8"/>
      <c r="G21" s="8"/>
      <c r="H21" s="8"/>
      <c r="I21" s="8"/>
    </row>
    <row r="22" spans="1:9" x14ac:dyDescent="0.25">
      <c r="A22" s="7"/>
      <c r="B22" s="7"/>
      <c r="C22" s="11"/>
      <c r="D22" s="10"/>
      <c r="E22" s="10"/>
      <c r="F22" s="8"/>
      <c r="G22" s="8"/>
      <c r="H22" s="8"/>
      <c r="I22" s="8"/>
    </row>
    <row r="23" spans="1:9" x14ac:dyDescent="0.25">
      <c r="A23" s="7"/>
      <c r="B23" s="7"/>
      <c r="C23" s="11"/>
      <c r="D23" s="10"/>
      <c r="E23" s="10"/>
      <c r="F23" s="8"/>
      <c r="G23" s="8"/>
      <c r="H23" s="8"/>
      <c r="I23" s="8"/>
    </row>
    <row r="24" spans="1:9" x14ac:dyDescent="0.25">
      <c r="A24" s="7"/>
      <c r="B24" s="7"/>
      <c r="C24" s="11"/>
      <c r="D24" s="10"/>
      <c r="E24" s="10"/>
      <c r="F24" s="8"/>
      <c r="G24" s="8"/>
      <c r="H24" s="8"/>
      <c r="I24" s="8"/>
    </row>
    <row r="25" spans="1:9" x14ac:dyDescent="0.25">
      <c r="A25" s="12"/>
      <c r="B25" s="7"/>
      <c r="C25" s="11"/>
      <c r="D25" s="10"/>
      <c r="E25" s="10"/>
      <c r="F25" s="8"/>
      <c r="G25" s="8"/>
      <c r="H25" s="8"/>
      <c r="I25" s="8"/>
    </row>
    <row r="26" spans="1:9" x14ac:dyDescent="0.25">
      <c r="A26" s="7"/>
      <c r="B26" s="7"/>
      <c r="C26" s="7"/>
      <c r="D26" s="10"/>
      <c r="E26" s="7"/>
      <c r="F26" s="8"/>
      <c r="G26" s="8"/>
      <c r="H26" s="8"/>
      <c r="I26" s="8"/>
    </row>
    <row r="27" spans="1:9" x14ac:dyDescent="0.25">
      <c r="A27" s="8"/>
      <c r="B27" s="8"/>
      <c r="C27" s="8"/>
      <c r="D27" s="8"/>
      <c r="E27" s="8"/>
      <c r="F27" s="8"/>
      <c r="G27" s="8"/>
      <c r="H27" s="8"/>
      <c r="I27" s="8"/>
    </row>
    <row r="28" spans="1:9" x14ac:dyDescent="0.25">
      <c r="A28" s="8"/>
      <c r="B28" s="8"/>
      <c r="C28" s="8"/>
      <c r="D28" s="8"/>
      <c r="E28" s="8"/>
      <c r="F28" s="8"/>
      <c r="G28" s="8"/>
      <c r="H28" s="8"/>
      <c r="I28" s="8"/>
    </row>
    <row r="29" spans="1:9" x14ac:dyDescent="0.25">
      <c r="A29" s="8"/>
      <c r="B29" s="8"/>
      <c r="C29" s="8"/>
      <c r="D29" s="8"/>
      <c r="E29" s="8"/>
      <c r="F29" s="8"/>
      <c r="G29" s="8"/>
      <c r="H29" s="8"/>
      <c r="I29" s="8"/>
    </row>
    <row r="30" spans="1:9" x14ac:dyDescent="0.25">
      <c r="A30" s="8"/>
      <c r="B30" s="8"/>
      <c r="C30" s="8"/>
      <c r="D30" s="8"/>
      <c r="E30" s="8"/>
      <c r="F30" s="8"/>
      <c r="G30" s="8"/>
      <c r="H30" s="8"/>
      <c r="I30" s="8"/>
    </row>
    <row r="31" spans="1:9" x14ac:dyDescent="0.25">
      <c r="A31" s="8"/>
      <c r="B31" s="8"/>
      <c r="C31" s="8"/>
      <c r="D31" s="8"/>
      <c r="E31" s="8"/>
      <c r="F31" s="8"/>
      <c r="G31" s="8"/>
      <c r="H31" s="8"/>
      <c r="I31" s="8"/>
    </row>
    <row r="32" spans="1:9" x14ac:dyDescent="0.25">
      <c r="A32" s="8"/>
      <c r="B32" s="8"/>
      <c r="C32" s="8"/>
      <c r="D32" s="8"/>
      <c r="E32" s="8"/>
      <c r="F32" s="8"/>
      <c r="G32" s="8"/>
      <c r="H32" s="8"/>
      <c r="I32" s="8"/>
    </row>
    <row r="33" spans="1:9" x14ac:dyDescent="0.25">
      <c r="A33" s="8"/>
      <c r="B33" s="8"/>
      <c r="C33" s="8"/>
      <c r="D33" s="8"/>
      <c r="E33" s="8"/>
      <c r="F33" s="8"/>
      <c r="G33" s="8"/>
      <c r="H33" s="8"/>
      <c r="I33" s="8"/>
    </row>
    <row r="34" spans="1:9" x14ac:dyDescent="0.25">
      <c r="A34" s="8"/>
      <c r="B34" s="8"/>
      <c r="C34" s="8"/>
      <c r="D34" s="8"/>
      <c r="E34" s="8"/>
      <c r="F34" s="8"/>
      <c r="G34" s="8"/>
      <c r="H34" s="8"/>
      <c r="I34" s="8"/>
    </row>
    <row r="35" spans="1:9" x14ac:dyDescent="0.25">
      <c r="A35" s="8"/>
      <c r="B35" s="8"/>
      <c r="C35" s="8"/>
      <c r="D35" s="8"/>
      <c r="E35" s="8"/>
      <c r="F35" s="8"/>
      <c r="G35" s="8"/>
      <c r="H35" s="8"/>
      <c r="I35" s="8"/>
    </row>
    <row r="36" spans="1:9" x14ac:dyDescent="0.25">
      <c r="A36" s="8"/>
      <c r="B36" s="8"/>
      <c r="C36" s="8"/>
      <c r="D36" s="8"/>
      <c r="E36" s="8"/>
      <c r="F36" s="8"/>
      <c r="G36" s="8"/>
      <c r="H36" s="8"/>
      <c r="I36" s="8"/>
    </row>
    <row r="37" spans="1:9" x14ac:dyDescent="0.25">
      <c r="A37" s="8"/>
      <c r="B37" s="8"/>
      <c r="C37" s="8"/>
      <c r="D37" s="8"/>
      <c r="E37" s="8"/>
      <c r="F37" s="8"/>
      <c r="G37" s="8"/>
      <c r="H37" s="8"/>
      <c r="I37" s="8"/>
    </row>
  </sheetData>
  <mergeCells count="8">
    <mergeCell ref="A15:E15"/>
    <mergeCell ref="A14:E14"/>
    <mergeCell ref="A3:E3"/>
    <mergeCell ref="A2:E2"/>
    <mergeCell ref="A6:E6"/>
    <mergeCell ref="A7:E7"/>
    <mergeCell ref="A10:E10"/>
    <mergeCell ref="A11:E11"/>
  </mergeCells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opLeftCell="A46" workbookViewId="0">
      <selection activeCell="A9" sqref="A9"/>
    </sheetView>
  </sheetViews>
  <sheetFormatPr defaultRowHeight="15" x14ac:dyDescent="0.25"/>
  <cols>
    <col min="1" max="1" width="42.85546875" style="9" bestFit="1" customWidth="1"/>
    <col min="2" max="2" width="14" style="9" bestFit="1" customWidth="1"/>
    <col min="3" max="3" width="24.5703125" style="9" bestFit="1" customWidth="1"/>
    <col min="4" max="4" width="13.28515625" style="9" bestFit="1" customWidth="1"/>
    <col min="5" max="5" width="23.85546875" style="9" bestFit="1" customWidth="1"/>
    <col min="6" max="16384" width="9.140625" style="9"/>
  </cols>
  <sheetData>
    <row r="1" spans="1:6" x14ac:dyDescent="0.25">
      <c r="A1" s="3" t="s">
        <v>17</v>
      </c>
      <c r="B1" s="12"/>
      <c r="C1" s="12"/>
      <c r="D1" s="12"/>
      <c r="E1" s="12"/>
      <c r="F1" s="13"/>
    </row>
    <row r="2" spans="1:6" s="17" customFormat="1" ht="30" customHeight="1" x14ac:dyDescent="0.25">
      <c r="A2" s="46" t="s">
        <v>55</v>
      </c>
      <c r="B2" s="47"/>
      <c r="C2" s="47"/>
      <c r="D2" s="47"/>
      <c r="E2" s="15"/>
      <c r="F2" s="16"/>
    </row>
    <row r="3" spans="1:6" x14ac:dyDescent="0.25">
      <c r="A3" s="12"/>
      <c r="B3" s="12"/>
      <c r="C3" s="14"/>
      <c r="D3" s="14"/>
      <c r="E3" s="14"/>
      <c r="F3" s="13"/>
    </row>
    <row r="4" spans="1:6" x14ac:dyDescent="0.25">
      <c r="A4" s="3" t="s">
        <v>16</v>
      </c>
      <c r="B4" s="12"/>
      <c r="C4" s="14"/>
      <c r="D4" s="14"/>
      <c r="E4" s="14"/>
      <c r="F4" s="13"/>
    </row>
    <row r="5" spans="1:6" s="17" customFormat="1" ht="31.5" customHeight="1" x14ac:dyDescent="0.25">
      <c r="A5" s="46" t="s">
        <v>57</v>
      </c>
      <c r="B5" s="47"/>
      <c r="C5" s="47"/>
      <c r="D5" s="47"/>
      <c r="E5" s="15"/>
      <c r="F5" s="16"/>
    </row>
    <row r="6" spans="1:6" s="17" customFormat="1" ht="15.75" customHeight="1" x14ac:dyDescent="0.25">
      <c r="A6" s="46" t="s">
        <v>56</v>
      </c>
      <c r="B6" s="47"/>
      <c r="C6" s="47"/>
      <c r="D6" s="47"/>
      <c r="E6" s="15"/>
      <c r="F6" s="16"/>
    </row>
    <row r="7" spans="1:6" s="17" customFormat="1" ht="31.5" customHeight="1" x14ac:dyDescent="0.25">
      <c r="A7" s="46" t="s">
        <v>9</v>
      </c>
      <c r="B7" s="47"/>
      <c r="C7" s="47"/>
      <c r="D7" s="47"/>
      <c r="E7" s="15"/>
      <c r="F7" s="16"/>
    </row>
    <row r="8" spans="1:6" x14ac:dyDescent="0.25">
      <c r="A8" s="13"/>
      <c r="B8" s="13"/>
      <c r="C8" s="13"/>
      <c r="D8" s="13"/>
      <c r="E8" s="13"/>
      <c r="F8" s="13"/>
    </row>
    <row r="9" spans="1:6" x14ac:dyDescent="0.25">
      <c r="A9" s="4" t="s">
        <v>15</v>
      </c>
      <c r="B9" s="13"/>
      <c r="C9" s="13"/>
      <c r="D9" s="13"/>
      <c r="E9" s="13"/>
      <c r="F9" s="13"/>
    </row>
    <row r="10" spans="1:6" s="17" customFormat="1" ht="32.25" customHeight="1" x14ac:dyDescent="0.25">
      <c r="A10" s="46" t="s">
        <v>58</v>
      </c>
      <c r="B10" s="47"/>
      <c r="C10" s="47"/>
      <c r="D10" s="47"/>
      <c r="E10" s="15"/>
      <c r="F10" s="16"/>
    </row>
    <row r="11" spans="1:6" x14ac:dyDescent="0.25">
      <c r="A11" s="12"/>
      <c r="B11" s="12"/>
      <c r="C11" s="14"/>
      <c r="D11" s="14"/>
      <c r="E11" s="14"/>
      <c r="F11" s="13"/>
    </row>
    <row r="12" spans="1:6" x14ac:dyDescent="0.25">
      <c r="A12" s="45" t="s">
        <v>18</v>
      </c>
      <c r="B12" s="48"/>
      <c r="C12" s="48"/>
      <c r="D12" s="14"/>
      <c r="E12" s="14"/>
      <c r="F12" s="13"/>
    </row>
    <row r="13" spans="1:6" x14ac:dyDescent="0.25">
      <c r="A13" s="18" t="s">
        <v>33</v>
      </c>
      <c r="B13" s="18" t="s">
        <v>10</v>
      </c>
      <c r="C13" s="19" t="s">
        <v>11</v>
      </c>
      <c r="D13" s="14"/>
      <c r="E13" s="14"/>
      <c r="F13" s="13"/>
    </row>
    <row r="14" spans="1:6" ht="15.75" x14ac:dyDescent="0.25">
      <c r="A14" s="31" t="s">
        <v>35</v>
      </c>
      <c r="B14" s="20">
        <f>COUNTIF(Dados!B$2:B$61,A14)</f>
        <v>31</v>
      </c>
      <c r="C14" s="21">
        <f>B14/B$18</f>
        <v>0.51666666666666672</v>
      </c>
      <c r="D14" s="14"/>
      <c r="E14" s="14"/>
      <c r="F14" s="13"/>
    </row>
    <row r="15" spans="1:6" ht="15.75" x14ac:dyDescent="0.25">
      <c r="A15" s="31" t="s">
        <v>37</v>
      </c>
      <c r="B15" s="20">
        <f>COUNTIF(Dados!B$2:B$61,A15)</f>
        <v>18</v>
      </c>
      <c r="C15" s="21">
        <f t="shared" ref="C15:C17" si="0">B15/B$18</f>
        <v>0.3</v>
      </c>
      <c r="D15" s="14"/>
      <c r="E15" s="14"/>
      <c r="F15" s="13"/>
    </row>
    <row r="16" spans="1:6" ht="15.75" x14ac:dyDescent="0.25">
      <c r="A16" s="31" t="s">
        <v>36</v>
      </c>
      <c r="B16" s="20">
        <f>COUNTIF(Dados!B$2:B$61,A16)</f>
        <v>9</v>
      </c>
      <c r="C16" s="21">
        <f t="shared" si="0"/>
        <v>0.15</v>
      </c>
      <c r="D16" s="14"/>
      <c r="E16" s="14"/>
      <c r="F16" s="13"/>
    </row>
    <row r="17" spans="1:6" x14ac:dyDescent="0.25">
      <c r="A17" s="18" t="s">
        <v>38</v>
      </c>
      <c r="B17" s="20">
        <f>COUNTIF(Dados!B$2:B$61,A17)</f>
        <v>2</v>
      </c>
      <c r="C17" s="21">
        <f t="shared" si="0"/>
        <v>3.3333333333333333E-2</v>
      </c>
      <c r="D17" s="14"/>
      <c r="E17" s="14"/>
      <c r="F17" s="13"/>
    </row>
    <row r="18" spans="1:6" x14ac:dyDescent="0.25">
      <c r="A18" s="18" t="s">
        <v>12</v>
      </c>
      <c r="B18" s="20">
        <f>SUM(B14:B17)</f>
        <v>60</v>
      </c>
      <c r="C18" s="21">
        <f>SUM(C14:C17)</f>
        <v>1</v>
      </c>
      <c r="D18" s="13"/>
      <c r="E18" s="13"/>
      <c r="F18" s="13"/>
    </row>
    <row r="19" spans="1:6" x14ac:dyDescent="0.25">
      <c r="A19" s="13"/>
      <c r="B19" s="13"/>
      <c r="C19" s="13"/>
      <c r="D19" s="13"/>
      <c r="E19" s="13"/>
      <c r="F19" s="13"/>
    </row>
    <row r="20" spans="1:6" x14ac:dyDescent="0.25">
      <c r="A20" s="22" t="s">
        <v>14</v>
      </c>
      <c r="B20" s="13"/>
      <c r="C20" s="13"/>
      <c r="D20" s="13"/>
      <c r="E20" s="13"/>
      <c r="F20" s="13"/>
    </row>
    <row r="38" spans="1:6" x14ac:dyDescent="0.25">
      <c r="A38" t="s">
        <v>13</v>
      </c>
    </row>
    <row r="39" spans="1:6" s="17" customFormat="1" ht="33.75" customHeight="1" x14ac:dyDescent="0.25">
      <c r="A39" s="46" t="s">
        <v>39</v>
      </c>
      <c r="B39" s="47"/>
      <c r="C39" s="47"/>
      <c r="D39" s="47"/>
      <c r="E39" s="15"/>
      <c r="F39" s="16"/>
    </row>
    <row r="42" spans="1:6" x14ac:dyDescent="0.25">
      <c r="A42" t="s">
        <v>19</v>
      </c>
    </row>
    <row r="43" spans="1:6" x14ac:dyDescent="0.25">
      <c r="A43" s="46" t="s">
        <v>24</v>
      </c>
      <c r="B43" s="47"/>
      <c r="C43" s="47"/>
      <c r="D43" s="47"/>
    </row>
    <row r="45" spans="1:6" x14ac:dyDescent="0.25">
      <c r="A45" s="45" t="s">
        <v>22</v>
      </c>
      <c r="B45" s="45"/>
      <c r="C45" s="45"/>
      <c r="D45" s="45"/>
      <c r="E45" s="45"/>
    </row>
    <row r="46" spans="1:6" x14ac:dyDescent="0.25">
      <c r="A46" s="18" t="s">
        <v>20</v>
      </c>
      <c r="B46" s="18" t="s">
        <v>10</v>
      </c>
      <c r="C46" s="18" t="s">
        <v>21</v>
      </c>
      <c r="D46" s="19" t="s">
        <v>11</v>
      </c>
      <c r="E46" s="19" t="s">
        <v>28</v>
      </c>
    </row>
    <row r="47" spans="1:6" x14ac:dyDescent="0.25">
      <c r="A47" s="2" t="s">
        <v>40</v>
      </c>
      <c r="B47" s="24">
        <f>COUNTIFS(Dados!A$2:A$61,"&gt;=20",Dados!A$2:A$61,"&lt;30")</f>
        <v>13</v>
      </c>
      <c r="C47" s="24">
        <f>SUM(B$47:B47)</f>
        <v>13</v>
      </c>
      <c r="D47" s="25">
        <f>B47/B$52</f>
        <v>0.21666666666666667</v>
      </c>
      <c r="E47" s="25">
        <f>SUM(D$47:D47)</f>
        <v>0.21666666666666667</v>
      </c>
    </row>
    <row r="48" spans="1:6" x14ac:dyDescent="0.25">
      <c r="A48" s="2" t="s">
        <v>41</v>
      </c>
      <c r="B48" s="24">
        <f>COUNTIFS(Dados!A$2:A$61,"&gt;=30",Dados!A$2:A$61,"&lt;40")</f>
        <v>27</v>
      </c>
      <c r="C48" s="24">
        <f>SUM(B$47:B48)</f>
        <v>40</v>
      </c>
      <c r="D48" s="25">
        <f>B48/B$52</f>
        <v>0.45</v>
      </c>
      <c r="E48" s="25">
        <f>SUM(D$47:D48)</f>
        <v>0.66666666666666674</v>
      </c>
    </row>
    <row r="49" spans="1:5" x14ac:dyDescent="0.25">
      <c r="A49" s="2" t="s">
        <v>42</v>
      </c>
      <c r="B49" s="24">
        <f>COUNTIFS(Dados!A$2:A$61,"&gt;=40",Dados!A$2:A$61,"&lt;50")</f>
        <v>15</v>
      </c>
      <c r="C49" s="24">
        <f>SUM(B$47:B49)</f>
        <v>55</v>
      </c>
      <c r="D49" s="25">
        <f>B49/B$52</f>
        <v>0.25</v>
      </c>
      <c r="E49" s="25">
        <f>SUM(D$47:D49)</f>
        <v>0.91666666666666674</v>
      </c>
    </row>
    <row r="50" spans="1:5" x14ac:dyDescent="0.25">
      <c r="A50" s="2" t="s">
        <v>43</v>
      </c>
      <c r="B50" s="24">
        <f>COUNTIFS(Dados!A$2:A$61,"&gt;=50",Dados!A$2:A$61,"&lt;60")</f>
        <v>3</v>
      </c>
      <c r="C50" s="24">
        <f>SUM(B$47:B50)</f>
        <v>58</v>
      </c>
      <c r="D50" s="25">
        <f>B50/B$52</f>
        <v>0.05</v>
      </c>
      <c r="E50" s="25">
        <f>SUM(D$47:D50)</f>
        <v>0.96666666666666679</v>
      </c>
    </row>
    <row r="51" spans="1:5" x14ac:dyDescent="0.25">
      <c r="A51" s="2" t="s">
        <v>44</v>
      </c>
      <c r="B51" s="24">
        <f>COUNTIFS(Dados!A$2:A$61,"&gt;=60",Dados!A$2:A$61,"&lt;70")</f>
        <v>2</v>
      </c>
      <c r="C51" s="24">
        <f>SUM(B$47:B51)</f>
        <v>60</v>
      </c>
      <c r="D51" s="25">
        <f>B51/B$52</f>
        <v>3.3333333333333333E-2</v>
      </c>
      <c r="E51" s="25">
        <f>SUM(D$47:D51)</f>
        <v>1.0000000000000002</v>
      </c>
    </row>
    <row r="52" spans="1:5" x14ac:dyDescent="0.25">
      <c r="A52" s="2" t="s">
        <v>12</v>
      </c>
      <c r="B52" s="24">
        <f>SUM(B47:B51)</f>
        <v>60</v>
      </c>
      <c r="C52" s="24"/>
      <c r="D52" s="25">
        <f>SUM(D47:D51)</f>
        <v>1.0000000000000002</v>
      </c>
      <c r="E52" s="25"/>
    </row>
    <row r="54" spans="1:5" x14ac:dyDescent="0.25">
      <c r="A54" s="26" t="s">
        <v>23</v>
      </c>
    </row>
    <row r="55" spans="1:5" x14ac:dyDescent="0.25">
      <c r="A55" s="43" t="s">
        <v>54</v>
      </c>
      <c r="B55" s="44"/>
      <c r="C55" s="44"/>
      <c r="D55" s="44"/>
      <c r="E55" s="44"/>
    </row>
    <row r="56" spans="1:5" x14ac:dyDescent="0.25">
      <c r="A56" s="18" t="s">
        <v>25</v>
      </c>
      <c r="B56" s="18" t="s">
        <v>10</v>
      </c>
      <c r="C56" s="18" t="s">
        <v>21</v>
      </c>
      <c r="D56" s="19" t="s">
        <v>11</v>
      </c>
      <c r="E56" s="19" t="s">
        <v>28</v>
      </c>
    </row>
    <row r="57" spans="1:5" x14ac:dyDescent="0.25">
      <c r="A57" s="18" t="s">
        <v>2</v>
      </c>
      <c r="B57" s="20">
        <f>COUNTIF(Dados!C$2:C$61,A57)</f>
        <v>12</v>
      </c>
      <c r="C57" s="24">
        <f>SUM(B$57:B57)</f>
        <v>12</v>
      </c>
      <c r="D57" s="25">
        <f>B57/B$61</f>
        <v>0.2</v>
      </c>
      <c r="E57" s="25">
        <f>SUM(D$57:D57)</f>
        <v>0.2</v>
      </c>
    </row>
    <row r="58" spans="1:5" x14ac:dyDescent="0.25">
      <c r="A58" s="18" t="s">
        <v>1</v>
      </c>
      <c r="B58" s="20">
        <f>COUNTIF(Dados!C$2:C$61,A58)</f>
        <v>30</v>
      </c>
      <c r="C58" s="24">
        <f>SUM(B$57:B58)</f>
        <v>42</v>
      </c>
      <c r="D58" s="25">
        <f t="shared" ref="D58:D60" si="1">B58/B$61</f>
        <v>0.5</v>
      </c>
      <c r="E58" s="25">
        <f>SUM(D$57:D58)</f>
        <v>0.7</v>
      </c>
    </row>
    <row r="59" spans="1:5" x14ac:dyDescent="0.25">
      <c r="A59" s="18" t="s">
        <v>3</v>
      </c>
      <c r="B59" s="20">
        <f>COUNTIF(Dados!C$2:C$61,A59)</f>
        <v>12</v>
      </c>
      <c r="C59" s="24">
        <f>SUM(B$57:B59)</f>
        <v>54</v>
      </c>
      <c r="D59" s="25">
        <f t="shared" si="1"/>
        <v>0.2</v>
      </c>
      <c r="E59" s="25">
        <f>SUM(D$57:D59)</f>
        <v>0.89999999999999991</v>
      </c>
    </row>
    <row r="60" spans="1:5" x14ac:dyDescent="0.25">
      <c r="A60" s="18" t="s">
        <v>4</v>
      </c>
      <c r="B60" s="20">
        <f>COUNTIF(Dados!C$2:C$61,A60)</f>
        <v>6</v>
      </c>
      <c r="C60" s="24">
        <f>SUM(B$57:B60)</f>
        <v>60</v>
      </c>
      <c r="D60" s="25">
        <f t="shared" si="1"/>
        <v>0.1</v>
      </c>
      <c r="E60" s="25">
        <f>SUM(D$57:D60)</f>
        <v>0.99999999999999989</v>
      </c>
    </row>
    <row r="61" spans="1:5" x14ac:dyDescent="0.25">
      <c r="A61" s="22"/>
      <c r="B61" s="8">
        <f>SUM(B57:B60)</f>
        <v>60</v>
      </c>
      <c r="C61" s="8"/>
    </row>
    <row r="62" spans="1:5" x14ac:dyDescent="0.25">
      <c r="A62" s="22"/>
      <c r="B62" s="8"/>
      <c r="C62" s="8"/>
    </row>
    <row r="63" spans="1:5" x14ac:dyDescent="0.25">
      <c r="A63" s="32" t="s">
        <v>26</v>
      </c>
    </row>
  </sheetData>
  <mergeCells count="10">
    <mergeCell ref="A55:E55"/>
    <mergeCell ref="A45:E45"/>
    <mergeCell ref="A43:D43"/>
    <mergeCell ref="A2:D2"/>
    <mergeCell ref="A6:D6"/>
    <mergeCell ref="A5:D5"/>
    <mergeCell ref="A7:D7"/>
    <mergeCell ref="A10:D10"/>
    <mergeCell ref="A39:D39"/>
    <mergeCell ref="A12:C12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selection activeCell="B3" sqref="B3"/>
    </sheetView>
  </sheetViews>
  <sheetFormatPr defaultColWidth="9" defaultRowHeight="15" x14ac:dyDescent="0.25"/>
  <cols>
    <col min="1" max="1" width="6.140625" bestFit="1" customWidth="1"/>
    <col min="2" max="2" width="14" bestFit="1" customWidth="1"/>
    <col min="3" max="3" width="24.5703125" bestFit="1" customWidth="1"/>
    <col min="4" max="4" width="13.28515625" bestFit="1" customWidth="1"/>
    <col min="5" max="5" width="23.85546875" bestFit="1" customWidth="1"/>
  </cols>
  <sheetData>
    <row r="1" spans="1:5" x14ac:dyDescent="0.25">
      <c r="A1" t="s">
        <v>30</v>
      </c>
    </row>
    <row r="2" spans="1:5" x14ac:dyDescent="0.25">
      <c r="A2" s="23" t="s">
        <v>27</v>
      </c>
      <c r="B2" s="18" t="s">
        <v>10</v>
      </c>
      <c r="C2" s="18" t="s">
        <v>21</v>
      </c>
      <c r="D2" s="19" t="s">
        <v>11</v>
      </c>
      <c r="E2" s="19" t="s">
        <v>28</v>
      </c>
    </row>
    <row r="3" spans="1:5" x14ac:dyDescent="0.25">
      <c r="A3" s="23" t="s">
        <v>45</v>
      </c>
      <c r="B3" s="36">
        <f>C6*0.1</f>
        <v>4</v>
      </c>
      <c r="C3" s="33">
        <f>B3</f>
        <v>4</v>
      </c>
      <c r="D3" s="35">
        <v>0.1</v>
      </c>
      <c r="E3" s="33">
        <f>D3</f>
        <v>0.1</v>
      </c>
    </row>
    <row r="4" spans="1:5" x14ac:dyDescent="0.25">
      <c r="A4" s="23" t="s">
        <v>46</v>
      </c>
      <c r="B4" s="38">
        <f>C5-B3-B5</f>
        <v>12</v>
      </c>
      <c r="C4" s="38">
        <f>SUM(B3:B4)</f>
        <v>16</v>
      </c>
      <c r="D4" s="38">
        <f>B4/C6</f>
        <v>0.3</v>
      </c>
      <c r="E4" s="38">
        <f>SUM(D3:D4)</f>
        <v>0.4</v>
      </c>
    </row>
    <row r="5" spans="1:5" x14ac:dyDescent="0.25">
      <c r="A5" s="23" t="s">
        <v>47</v>
      </c>
      <c r="B5" s="35">
        <v>8</v>
      </c>
      <c r="C5" s="37">
        <f>C6*E5</f>
        <v>24</v>
      </c>
      <c r="D5" s="37">
        <f>B5/C6</f>
        <v>0.2</v>
      </c>
      <c r="E5" s="35">
        <v>0.6</v>
      </c>
    </row>
    <row r="6" spans="1:5" x14ac:dyDescent="0.25">
      <c r="A6" s="23" t="s">
        <v>48</v>
      </c>
      <c r="B6" s="34">
        <f>C6-SUM(B3:B5)</f>
        <v>16</v>
      </c>
      <c r="C6" s="35">
        <v>40</v>
      </c>
      <c r="D6" s="34">
        <f>B6/C6</f>
        <v>0.4</v>
      </c>
      <c r="E6" s="34">
        <v>1</v>
      </c>
    </row>
    <row r="8" spans="1:5" ht="29.25" customHeight="1" x14ac:dyDescent="0.25">
      <c r="A8" s="50" t="s">
        <v>49</v>
      </c>
      <c r="B8" s="50"/>
      <c r="C8" s="50"/>
      <c r="D8" s="50"/>
      <c r="E8" s="50"/>
    </row>
    <row r="9" spans="1:5" x14ac:dyDescent="0.25">
      <c r="A9" s="27" t="s">
        <v>29</v>
      </c>
    </row>
    <row r="10" spans="1:5" ht="45" customHeight="1" x14ac:dyDescent="0.25">
      <c r="A10" s="51" t="s">
        <v>52</v>
      </c>
      <c r="B10" s="51"/>
      <c r="C10" s="51"/>
      <c r="D10" s="51"/>
      <c r="E10" s="51"/>
    </row>
    <row r="11" spans="1:5" ht="60.75" customHeight="1" x14ac:dyDescent="0.25">
      <c r="A11" s="52" t="s">
        <v>53</v>
      </c>
      <c r="B11" s="52"/>
      <c r="C11" s="52"/>
      <c r="D11" s="52"/>
      <c r="E11" s="52"/>
    </row>
    <row r="12" spans="1:5" ht="30.75" customHeight="1" x14ac:dyDescent="0.25">
      <c r="A12" s="53" t="s">
        <v>50</v>
      </c>
      <c r="B12" s="53"/>
      <c r="C12" s="53"/>
      <c r="D12" s="53"/>
      <c r="E12" s="53"/>
    </row>
    <row r="14" spans="1:5" x14ac:dyDescent="0.25">
      <c r="A14" t="s">
        <v>31</v>
      </c>
    </row>
    <row r="15" spans="1:5" ht="30" customHeight="1" x14ac:dyDescent="0.25">
      <c r="A15" s="49" t="s">
        <v>51</v>
      </c>
      <c r="B15" s="49"/>
      <c r="C15" s="49"/>
      <c r="D15" s="49"/>
      <c r="E15" s="49"/>
    </row>
    <row r="17" spans="1:5" x14ac:dyDescent="0.25">
      <c r="A17" t="s">
        <v>32</v>
      </c>
    </row>
    <row r="18" spans="1:5" ht="44.25" customHeight="1" x14ac:dyDescent="0.25">
      <c r="A18" s="49" t="s">
        <v>67</v>
      </c>
      <c r="B18" s="49"/>
      <c r="C18" s="49"/>
      <c r="D18" s="49"/>
      <c r="E18" s="49"/>
    </row>
  </sheetData>
  <mergeCells count="6">
    <mergeCell ref="A18:E18"/>
    <mergeCell ref="A8:E8"/>
    <mergeCell ref="A10:E10"/>
    <mergeCell ref="A11:E11"/>
    <mergeCell ref="A12:E12"/>
    <mergeCell ref="A15:E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Dados</vt:lpstr>
      <vt:lpstr>Ex.1</vt:lpstr>
      <vt:lpstr>Ex.2</vt:lpstr>
      <vt:lpstr>Ex.3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2006-10-20T13:27:00Z</dcterms:created>
  <dcterms:modified xsi:type="dcterms:W3CDTF">2013-05-09T23:15:11Z</dcterms:modified>
</cp:coreProperties>
</file>